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</author>
  </authors>
  <commentList>
    <comment ref="D10" authorId="0">
      <text>
        <r>
          <rPr>
            <b/>
            <sz val="8"/>
            <rFont val="Tahoma"/>
            <family val="0"/>
          </rPr>
          <t>ИЗМЕРЯЕТСЯ</t>
        </r>
      </text>
    </comment>
    <comment ref="D11" authorId="0">
      <text>
        <r>
          <rPr>
            <b/>
            <sz val="8"/>
            <rFont val="Tahoma"/>
            <family val="0"/>
          </rPr>
          <t>УКАЗАННА НА ЯРЛЫКЕ РЕМНЯ</t>
        </r>
      </text>
    </comment>
    <comment ref="D12" authorId="0">
      <text>
        <r>
          <rPr>
            <b/>
            <sz val="8"/>
            <rFont val="Tahoma"/>
            <family val="0"/>
          </rPr>
          <t>ИЗ ТАБЛИЦЫ № 2</t>
        </r>
      </text>
    </comment>
    <comment ref="C13" authorId="0">
      <text>
        <r>
          <rPr>
            <b/>
            <sz val="8"/>
            <rFont val="Tahoma"/>
            <family val="0"/>
          </rPr>
          <t>вес брутто 1-й грузовой единицы</t>
        </r>
      </text>
    </comment>
  </commentList>
</comments>
</file>

<file path=xl/sharedStrings.xml><?xml version="1.0" encoding="utf-8"?>
<sst xmlns="http://schemas.openxmlformats.org/spreadsheetml/2006/main" count="90" uniqueCount="54">
  <si>
    <t>G</t>
  </si>
  <si>
    <t>х</t>
  </si>
  <si>
    <t>.=</t>
  </si>
  <si>
    <t>daN</t>
  </si>
  <si>
    <t>Tg</t>
  </si>
  <si>
    <t>µ</t>
  </si>
  <si>
    <t>кг</t>
  </si>
  <si>
    <t>Коэфицент трения (µ)</t>
  </si>
  <si>
    <t>-</t>
  </si>
  <si>
    <t>Рв</t>
  </si>
  <si>
    <t>4. Определяем номинальное натяжение ремня (STF х 2)</t>
  </si>
  <si>
    <t>STF</t>
  </si>
  <si>
    <t>Сила предв. натяжения STF</t>
  </si>
  <si>
    <t>5. Угол наклона ремня ( ά )</t>
  </si>
  <si>
    <t>ά</t>
  </si>
  <si>
    <t>°</t>
  </si>
  <si>
    <t>2 STF</t>
  </si>
  <si>
    <t>sin ά</t>
  </si>
  <si>
    <t>Угол наклона ремня  ( ά )</t>
  </si>
  <si>
    <t>6а. Полученная сила трения ( Ft = Верт.сост. х µ )</t>
  </si>
  <si>
    <t>Вер.сост.</t>
  </si>
  <si>
    <t>7. Определяем количества ремней ( N : Ft)</t>
  </si>
  <si>
    <t>N</t>
  </si>
  <si>
    <t>:</t>
  </si>
  <si>
    <t>Ft</t>
  </si>
  <si>
    <t>Вес грузовой ед.</t>
  </si>
  <si>
    <t>1 daN = 1 кг.</t>
  </si>
  <si>
    <t>ТАБЛИЦА № 1       Исходные данные</t>
  </si>
  <si>
    <t xml:space="preserve">Что бы рассчитать количество ремней необходимо ввести данные в таблицу № 1 
(клеточки выделенные зеленым цветом)  </t>
  </si>
  <si>
    <t>КАЛЬКУЛЯТОР ПРЕДНАЗНАЧЕН ДЛЯ РАСЧЕТА КОЛИЧЕСТВА СТЯЖНЫХ РЕМНЕЙ ДЛЯ КРЕПЛЕНИЯ ОДНОЙ ГРУЗОВОЙ ЕДИНИЦЫ. (МЕТОД КРЕПЛЕНИЯ - НАКИДНОЙ)</t>
  </si>
  <si>
    <t xml:space="preserve">Согласно Главе 4 пункта 17 Правил безопасного размещения и крепления грузов в кузове автомобильного транспортного средства (далее Правила) принимаем максимальную силу инерции равную 0,8 веса груза. </t>
  </si>
  <si>
    <t>1. Определяем силу инерции. Рв = G х 80%</t>
  </si>
  <si>
    <t>2. Определяем силу инерции груза. Tg = G х µ</t>
  </si>
  <si>
    <t>3. Рассчитываем силу блокировки N = Pв - Tg</t>
  </si>
  <si>
    <t>шт.</t>
  </si>
  <si>
    <t>Необходимое количество ремней для крепления 1 грузовой единицы</t>
  </si>
  <si>
    <t xml:space="preserve">                   ТАБЛИЦА № 2</t>
  </si>
  <si>
    <t>6. Вертикальная составляющая ( STF  х 2 х sin ά )</t>
  </si>
  <si>
    <t>шт</t>
  </si>
  <si>
    <t>РЕЗУЛЬТАТ РАСЧЕТА:</t>
  </si>
  <si>
    <t>Комплект материалов</t>
  </si>
  <si>
    <t>сухая</t>
  </si>
  <si>
    <t>мокрая</t>
  </si>
  <si>
    <t>Дерево-дерево</t>
  </si>
  <si>
    <t>Метал-дерево</t>
  </si>
  <si>
    <t>Метал-метал</t>
  </si>
  <si>
    <t>Бетон-дерево</t>
  </si>
  <si>
    <t>0,2-0,5</t>
  </si>
  <si>
    <t>0,1-0,25</t>
  </si>
  <si>
    <t>0,3-0,6</t>
  </si>
  <si>
    <t>0,2-0,25</t>
  </si>
  <si>
    <t>0,1-0,2</t>
  </si>
  <si>
    <t>0,3-0,5</t>
  </si>
  <si>
    <t>Коэффициент скольжения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</si>
</sst>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0.0000000000000000000000"/>
    <numFmt numFmtId="191" formatCode="0.00000000000000000000000"/>
    <numFmt numFmtId="192" formatCode="0.000000000000000000000000"/>
    <numFmt numFmtId="193" formatCode="0.000"/>
    <numFmt numFmtId="194" formatCode="0.0"/>
    <numFmt numFmtId="195" formatCode="[$-FC19]d\ mmmm\ yyyy\ &quot;г.&quot;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u val="single"/>
      <sz val="10"/>
      <color indexed="53"/>
      <name val="Arial"/>
      <family val="2"/>
    </font>
    <font>
      <b/>
      <i/>
      <u val="single"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56"/>
      <name val="Arial"/>
      <family val="2"/>
    </font>
    <font>
      <b/>
      <sz val="8"/>
      <name val="Tahoma"/>
      <family val="0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94" fontId="0" fillId="0" borderId="3" xfId="0" applyNumberFormat="1" applyBorder="1" applyAlignment="1">
      <alignment horizontal="center"/>
    </xf>
    <xf numFmtId="194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7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9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0" fillId="0" borderId="0" xfId="0" applyNumberFormat="1" applyFont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:K1"/>
    </sheetView>
  </sheetViews>
  <sheetFormatPr defaultColWidth="9.140625" defaultRowHeight="12.75"/>
  <cols>
    <col min="2" max="6" width="9.140625" style="1" customWidth="1"/>
    <col min="7" max="7" width="4.7109375" style="1" customWidth="1"/>
    <col min="8" max="9" width="9.140625" style="1" customWidth="1"/>
    <col min="10" max="10" width="9.28125" style="1" customWidth="1"/>
    <col min="11" max="12" width="9.140625" style="1" customWidth="1"/>
  </cols>
  <sheetData>
    <row r="1" spans="1:11" ht="26.25" customHeight="1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13.5" thickBot="1">
      <c r="B2"/>
      <c r="C2"/>
      <c r="D2"/>
      <c r="E2"/>
      <c r="F2"/>
      <c r="G2"/>
      <c r="H2"/>
      <c r="I2"/>
      <c r="J2"/>
      <c r="K2"/>
    </row>
    <row r="3" spans="1:12" ht="25.5" customHeight="1" thickBot="1">
      <c r="A3" s="64" t="s">
        <v>30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/>
    </row>
    <row r="4" spans="2:11" ht="12.75">
      <c r="B4"/>
      <c r="C4"/>
      <c r="D4"/>
      <c r="E4"/>
      <c r="F4"/>
      <c r="G4"/>
      <c r="H4"/>
      <c r="I4"/>
      <c r="J4"/>
      <c r="K4"/>
    </row>
    <row r="5" spans="1:11" ht="30.75" customHeight="1">
      <c r="A5" s="69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3:11" ht="13.5" thickBot="1">
      <c r="C6"/>
      <c r="D6"/>
      <c r="E6"/>
      <c r="F6"/>
      <c r="G6"/>
      <c r="H6"/>
      <c r="I6"/>
      <c r="J6" s="48" t="s">
        <v>26</v>
      </c>
      <c r="K6"/>
    </row>
    <row r="7" spans="1:12" ht="12.75">
      <c r="A7" s="58" t="s">
        <v>27</v>
      </c>
      <c r="B7" s="59"/>
      <c r="C7" s="59"/>
      <c r="D7" s="59"/>
      <c r="E7" s="60"/>
      <c r="F7"/>
      <c r="G7" s="55" t="s">
        <v>36</v>
      </c>
      <c r="H7" s="55"/>
      <c r="I7" s="55"/>
      <c r="J7" s="55"/>
      <c r="K7" s="55"/>
      <c r="L7"/>
    </row>
    <row r="8" spans="1:12" ht="16.5" thickBot="1">
      <c r="A8" s="29"/>
      <c r="B8" s="30"/>
      <c r="C8" s="30"/>
      <c r="D8" s="30"/>
      <c r="E8" s="31"/>
      <c r="F8"/>
      <c r="G8" s="90" t="s">
        <v>53</v>
      </c>
      <c r="H8" s="90"/>
      <c r="I8" s="90"/>
      <c r="J8" s="90"/>
      <c r="K8" s="90"/>
      <c r="L8"/>
    </row>
    <row r="9" spans="1:12" ht="13.5" thickBot="1">
      <c r="A9" s="32"/>
      <c r="B9" s="33"/>
      <c r="C9" s="33"/>
      <c r="D9" s="33"/>
      <c r="E9" s="34"/>
      <c r="F9"/>
      <c r="G9" s="71" t="s">
        <v>40</v>
      </c>
      <c r="H9" s="72"/>
      <c r="I9" s="73"/>
      <c r="J9" s="70" t="s">
        <v>41</v>
      </c>
      <c r="K9" s="86" t="s">
        <v>42</v>
      </c>
      <c r="L9"/>
    </row>
    <row r="10" spans="1:12" ht="12.75">
      <c r="A10" s="35" t="s">
        <v>18</v>
      </c>
      <c r="B10" s="36"/>
      <c r="C10" s="36"/>
      <c r="D10" s="27">
        <v>45</v>
      </c>
      <c r="E10" s="41">
        <f>RADIANS(D10)</f>
        <v>0.7853981633974483</v>
      </c>
      <c r="F10"/>
      <c r="G10" s="75" t="s">
        <v>43</v>
      </c>
      <c r="H10" s="76"/>
      <c r="I10" s="77"/>
      <c r="J10" s="74" t="s">
        <v>47</v>
      </c>
      <c r="K10" s="87" t="s">
        <v>50</v>
      </c>
      <c r="L10"/>
    </row>
    <row r="11" spans="1:12" ht="12.75">
      <c r="A11" s="35" t="s">
        <v>12</v>
      </c>
      <c r="B11" s="36"/>
      <c r="C11" s="36"/>
      <c r="D11" s="27">
        <v>300</v>
      </c>
      <c r="E11" s="42" t="s">
        <v>3</v>
      </c>
      <c r="F11"/>
      <c r="G11" s="79" t="s">
        <v>44</v>
      </c>
      <c r="H11" s="80"/>
      <c r="I11" s="81"/>
      <c r="J11" s="78" t="s">
        <v>47</v>
      </c>
      <c r="K11" s="88" t="s">
        <v>50</v>
      </c>
      <c r="L11"/>
    </row>
    <row r="12" spans="1:12" ht="12.75">
      <c r="A12" s="35" t="s">
        <v>7</v>
      </c>
      <c r="B12" s="36"/>
      <c r="C12" s="36"/>
      <c r="D12" s="27">
        <v>0.3</v>
      </c>
      <c r="E12" s="53"/>
      <c r="F12"/>
      <c r="G12" s="79" t="s">
        <v>45</v>
      </c>
      <c r="H12" s="80"/>
      <c r="I12" s="81"/>
      <c r="J12" s="78" t="s">
        <v>48</v>
      </c>
      <c r="K12" s="88" t="s">
        <v>51</v>
      </c>
      <c r="L12"/>
    </row>
    <row r="13" spans="1:12" ht="13.5" thickBot="1">
      <c r="A13" s="37" t="s">
        <v>25</v>
      </c>
      <c r="B13" s="38"/>
      <c r="C13" s="28">
        <v>1000</v>
      </c>
      <c r="D13" s="44" t="s">
        <v>6</v>
      </c>
      <c r="E13" s="53"/>
      <c r="F13"/>
      <c r="G13" s="83" t="s">
        <v>46</v>
      </c>
      <c r="H13" s="84"/>
      <c r="I13" s="85"/>
      <c r="J13" s="82" t="s">
        <v>49</v>
      </c>
      <c r="K13" s="89" t="s">
        <v>52</v>
      </c>
      <c r="L13"/>
    </row>
    <row r="14" spans="1:12" ht="13.5" thickBot="1">
      <c r="A14" s="39"/>
      <c r="B14" s="40"/>
      <c r="C14" s="40"/>
      <c r="D14" s="40"/>
      <c r="E14" s="43"/>
      <c r="F14"/>
      <c r="G14"/>
      <c r="H14"/>
      <c r="I14"/>
      <c r="J14"/>
      <c r="K14"/>
      <c r="L14"/>
    </row>
    <row r="15" spans="1:12" ht="12.75">
      <c r="A15" s="61" t="s">
        <v>39</v>
      </c>
      <c r="B15" s="62"/>
      <c r="C15" s="62"/>
      <c r="D15" s="63"/>
      <c r="E15" s="51">
        <f>J55</f>
        <v>3.9283710065919313</v>
      </c>
      <c r="F15" s="52" t="s">
        <v>38</v>
      </c>
      <c r="G15"/>
      <c r="H15"/>
      <c r="I15"/>
      <c r="J15"/>
      <c r="K15"/>
      <c r="L15"/>
    </row>
    <row r="16" spans="1:12" ht="12.75">
      <c r="A16" s="57" t="s">
        <v>31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/>
    </row>
    <row r="17" spans="1:12" ht="13.5" thickBot="1">
      <c r="A17" s="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/>
    </row>
    <row r="18" spans="2:12" ht="12.75">
      <c r="B18" s="6" t="s">
        <v>0</v>
      </c>
      <c r="C18" s="7" t="s">
        <v>1</v>
      </c>
      <c r="D18" s="47">
        <v>0.8</v>
      </c>
      <c r="E18" s="7" t="s">
        <v>2</v>
      </c>
      <c r="F18" s="8" t="s">
        <v>3</v>
      </c>
      <c r="G18"/>
      <c r="H18"/>
      <c r="I18"/>
      <c r="J18"/>
      <c r="K18"/>
      <c r="L18"/>
    </row>
    <row r="19" spans="2:12" ht="13.5" thickBot="1">
      <c r="B19" s="3">
        <f>C13</f>
        <v>1000</v>
      </c>
      <c r="C19" s="4" t="s">
        <v>1</v>
      </c>
      <c r="D19" s="4">
        <v>80</v>
      </c>
      <c r="E19" s="4" t="s">
        <v>2</v>
      </c>
      <c r="F19" s="5">
        <f>B19*D19%</f>
        <v>800</v>
      </c>
      <c r="G19"/>
      <c r="H19"/>
      <c r="I19"/>
      <c r="J19"/>
      <c r="K19"/>
      <c r="L19"/>
    </row>
    <row r="20" spans="2:12" ht="12.75">
      <c r="B20"/>
      <c r="C20"/>
      <c r="D20" s="2"/>
      <c r="E20" s="2"/>
      <c r="F20" s="2"/>
      <c r="G20" s="2"/>
      <c r="H20" s="2"/>
      <c r="I20"/>
      <c r="J20"/>
      <c r="K20"/>
      <c r="L20"/>
    </row>
    <row r="21" spans="1:12" ht="12.75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/>
    </row>
    <row r="22" spans="1:12" ht="13.5" thickBot="1">
      <c r="A22" s="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</row>
    <row r="23" spans="2:12" ht="12.75">
      <c r="B23"/>
      <c r="C23"/>
      <c r="D23"/>
      <c r="E23"/>
      <c r="F23" s="6" t="s">
        <v>0</v>
      </c>
      <c r="G23" s="7" t="s">
        <v>1</v>
      </c>
      <c r="H23" s="7" t="s">
        <v>5</v>
      </c>
      <c r="I23" s="7" t="s">
        <v>2</v>
      </c>
      <c r="J23" s="8" t="s">
        <v>3</v>
      </c>
      <c r="K23"/>
      <c r="L23"/>
    </row>
    <row r="24" spans="2:12" ht="13.5" thickBot="1">
      <c r="B24"/>
      <c r="C24"/>
      <c r="D24"/>
      <c r="E24"/>
      <c r="F24" s="3">
        <f>C13</f>
        <v>1000</v>
      </c>
      <c r="G24" s="4" t="s">
        <v>1</v>
      </c>
      <c r="H24" s="4">
        <f>D12</f>
        <v>0.3</v>
      </c>
      <c r="I24" s="4" t="s">
        <v>2</v>
      </c>
      <c r="J24" s="5">
        <f>F24*H24</f>
        <v>300</v>
      </c>
      <c r="K24"/>
      <c r="L24"/>
    </row>
    <row r="25" spans="2:12" ht="12.75">
      <c r="B25"/>
      <c r="C25"/>
      <c r="D25" s="2"/>
      <c r="E25" s="2"/>
      <c r="F25" s="2"/>
      <c r="G25" s="2"/>
      <c r="H25" s="2"/>
      <c r="I25"/>
      <c r="J25"/>
      <c r="K25"/>
      <c r="L25"/>
    </row>
    <row r="26" spans="1:12" ht="12.75">
      <c r="A26" s="57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/>
    </row>
    <row r="27" spans="1:12" ht="13.5" thickBot="1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/>
    </row>
    <row r="28" spans="2:12" ht="12.75">
      <c r="B28" s="6" t="s">
        <v>9</v>
      </c>
      <c r="C28" s="7" t="s">
        <v>8</v>
      </c>
      <c r="D28" s="7" t="s">
        <v>4</v>
      </c>
      <c r="E28" s="7" t="s">
        <v>2</v>
      </c>
      <c r="F28" s="8" t="s">
        <v>3</v>
      </c>
      <c r="G28"/>
      <c r="H28"/>
      <c r="I28"/>
      <c r="J28"/>
      <c r="K28"/>
      <c r="L28"/>
    </row>
    <row r="29" spans="2:12" ht="13.5" thickBot="1">
      <c r="B29" s="3">
        <f>F19</f>
        <v>800</v>
      </c>
      <c r="C29" s="4" t="s">
        <v>8</v>
      </c>
      <c r="D29" s="4">
        <f>J24</f>
        <v>300</v>
      </c>
      <c r="E29" s="4" t="s">
        <v>2</v>
      </c>
      <c r="F29" s="5">
        <f>B29-D29</f>
        <v>500</v>
      </c>
      <c r="G29"/>
      <c r="H29"/>
      <c r="I29"/>
      <c r="J29"/>
      <c r="K29"/>
      <c r="L29"/>
    </row>
    <row r="30" spans="2:12" ht="12.75">
      <c r="B30"/>
      <c r="C30" s="20"/>
      <c r="D30" s="2"/>
      <c r="E30" s="2"/>
      <c r="F30" s="2"/>
      <c r="G30" s="2"/>
      <c r="H30" s="2"/>
      <c r="I30"/>
      <c r="J30"/>
      <c r="K30"/>
      <c r="L30"/>
    </row>
    <row r="31" spans="1:12" ht="12.75">
      <c r="A31" s="56" t="s">
        <v>10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/>
    </row>
    <row r="32" spans="1:12" ht="13.5" thickBot="1">
      <c r="A32" s="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/>
    </row>
    <row r="33" spans="2:12" ht="12.75">
      <c r="B33"/>
      <c r="C33"/>
      <c r="D33"/>
      <c r="E33"/>
      <c r="F33" s="6" t="s">
        <v>11</v>
      </c>
      <c r="G33" s="7" t="s">
        <v>1</v>
      </c>
      <c r="H33" s="7">
        <v>2</v>
      </c>
      <c r="I33" s="7" t="s">
        <v>2</v>
      </c>
      <c r="J33" s="8" t="s">
        <v>3</v>
      </c>
      <c r="K33"/>
      <c r="L33"/>
    </row>
    <row r="34" spans="2:12" ht="13.5" thickBot="1">
      <c r="B34"/>
      <c r="C34"/>
      <c r="D34"/>
      <c r="E34"/>
      <c r="F34" s="3">
        <f>D11</f>
        <v>300</v>
      </c>
      <c r="G34" s="4" t="s">
        <v>1</v>
      </c>
      <c r="H34" s="4">
        <v>2</v>
      </c>
      <c r="I34" s="4" t="s">
        <v>2</v>
      </c>
      <c r="J34" s="5">
        <f>F34*H34</f>
        <v>600</v>
      </c>
      <c r="K34"/>
      <c r="L34"/>
    </row>
    <row r="35" spans="2:12" ht="12.75">
      <c r="B35"/>
      <c r="C35"/>
      <c r="D35" s="2"/>
      <c r="E35" s="2"/>
      <c r="F35" s="2"/>
      <c r="G35" s="2"/>
      <c r="H35" s="2"/>
      <c r="I35"/>
      <c r="J35"/>
      <c r="K35"/>
      <c r="L35"/>
    </row>
    <row r="36" spans="1:12" ht="12.75">
      <c r="A36" s="56" t="s">
        <v>13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/>
    </row>
    <row r="37" spans="1:12" ht="13.5" thickBot="1">
      <c r="A37" s="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/>
    </row>
    <row r="38" spans="2:12" ht="13.5" thickBot="1">
      <c r="B38" s="10" t="s">
        <v>14</v>
      </c>
      <c r="C38" s="11" t="s">
        <v>2</v>
      </c>
      <c r="D38" s="12">
        <f>D10</f>
        <v>45</v>
      </c>
      <c r="E38" s="13" t="s">
        <v>15</v>
      </c>
      <c r="F38" s="14"/>
      <c r="G38"/>
      <c r="H38"/>
      <c r="I38"/>
      <c r="J38"/>
      <c r="K38"/>
      <c r="L38"/>
    </row>
    <row r="39" spans="2:12" ht="12.75">
      <c r="B39"/>
      <c r="C39"/>
      <c r="D39" s="2"/>
      <c r="E39" s="2"/>
      <c r="F39" s="22"/>
      <c r="G39" s="23"/>
      <c r="H39" s="2"/>
      <c r="I39"/>
      <c r="J39"/>
      <c r="K39"/>
      <c r="L39"/>
    </row>
    <row r="40" spans="1:12" ht="12.75">
      <c r="A40" s="56" t="s">
        <v>37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/>
    </row>
    <row r="41" spans="1:12" ht="13.5" thickBo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/>
    </row>
    <row r="42" spans="2:12" ht="12.75">
      <c r="B42"/>
      <c r="C42"/>
      <c r="D42"/>
      <c r="E42"/>
      <c r="F42" s="6" t="s">
        <v>16</v>
      </c>
      <c r="G42" s="7" t="s">
        <v>1</v>
      </c>
      <c r="H42" s="7" t="s">
        <v>17</v>
      </c>
      <c r="I42" s="7" t="s">
        <v>2</v>
      </c>
      <c r="J42" s="8" t="s">
        <v>3</v>
      </c>
      <c r="K42"/>
      <c r="L42"/>
    </row>
    <row r="43" spans="2:12" ht="13.5" thickBot="1">
      <c r="B43"/>
      <c r="C43"/>
      <c r="D43"/>
      <c r="E43"/>
      <c r="F43" s="3">
        <f>J34</f>
        <v>600</v>
      </c>
      <c r="G43" s="4" t="s">
        <v>1</v>
      </c>
      <c r="H43" s="15">
        <f>SIN(E10)</f>
        <v>0.7071067811865475</v>
      </c>
      <c r="I43" s="4" t="s">
        <v>2</v>
      </c>
      <c r="J43" s="16">
        <f>F43*H43</f>
        <v>424.2640687119285</v>
      </c>
      <c r="K43"/>
      <c r="L43"/>
    </row>
    <row r="44" spans="2:12" ht="12.75">
      <c r="B44"/>
      <c r="C44"/>
      <c r="D44" s="2"/>
      <c r="E44" s="2"/>
      <c r="F44" s="24"/>
      <c r="G44" s="2"/>
      <c r="H44" s="25"/>
      <c r="I44"/>
      <c r="J44"/>
      <c r="K44"/>
      <c r="L44"/>
    </row>
    <row r="45" spans="1:12" ht="12.75">
      <c r="A45" s="56" t="s">
        <v>19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/>
    </row>
    <row r="46" spans="1:12" ht="13.5" thickBot="1">
      <c r="A46" s="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/>
    </row>
    <row r="47" spans="2:12" ht="12.75">
      <c r="B47" s="6" t="s">
        <v>20</v>
      </c>
      <c r="C47" s="7" t="s">
        <v>1</v>
      </c>
      <c r="D47" s="7" t="s">
        <v>5</v>
      </c>
      <c r="E47" s="7" t="s">
        <v>2</v>
      </c>
      <c r="F47" s="8" t="s">
        <v>3</v>
      </c>
      <c r="G47"/>
      <c r="H47"/>
      <c r="I47"/>
      <c r="J47"/>
      <c r="K47"/>
      <c r="L47"/>
    </row>
    <row r="48" spans="2:12" ht="13.5" thickBot="1">
      <c r="B48" s="17">
        <f>J43</f>
        <v>424.2640687119285</v>
      </c>
      <c r="C48" s="4" t="s">
        <v>1</v>
      </c>
      <c r="D48" s="4">
        <f>D12</f>
        <v>0.3</v>
      </c>
      <c r="E48" s="4" t="s">
        <v>2</v>
      </c>
      <c r="F48" s="18">
        <f>B48*D48</f>
        <v>127.27922061357853</v>
      </c>
      <c r="G48"/>
      <c r="H48"/>
      <c r="I48"/>
      <c r="J48"/>
      <c r="K48"/>
      <c r="L48"/>
    </row>
    <row r="49" spans="2:12" ht="12.75">
      <c r="B49"/>
      <c r="C49"/>
      <c r="D49" s="25"/>
      <c r="E49" s="2"/>
      <c r="F49" s="2"/>
      <c r="G49" s="2"/>
      <c r="H49" s="26"/>
      <c r="I49"/>
      <c r="J49"/>
      <c r="K49"/>
      <c r="L49"/>
    </row>
    <row r="50" spans="1:12" ht="12.75">
      <c r="A50" s="56" t="s">
        <v>21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/>
    </row>
    <row r="51" spans="1:12" ht="13.5" thickBot="1">
      <c r="A51" s="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/>
    </row>
    <row r="52" spans="2:12" ht="12.75">
      <c r="B52"/>
      <c r="C52"/>
      <c r="D52"/>
      <c r="E52"/>
      <c r="F52" s="6" t="s">
        <v>22</v>
      </c>
      <c r="G52" s="7" t="s">
        <v>23</v>
      </c>
      <c r="H52" s="7" t="s">
        <v>24</v>
      </c>
      <c r="I52" s="7" t="s">
        <v>2</v>
      </c>
      <c r="J52" s="8" t="s">
        <v>34</v>
      </c>
      <c r="K52"/>
      <c r="L52"/>
    </row>
    <row r="53" spans="2:12" ht="13.5" thickBot="1">
      <c r="B53"/>
      <c r="C53"/>
      <c r="D53"/>
      <c r="E53"/>
      <c r="F53" s="3">
        <f>F29</f>
        <v>500</v>
      </c>
      <c r="G53" s="4" t="s">
        <v>23</v>
      </c>
      <c r="H53" s="19">
        <f>F48</f>
        <v>127.27922061357853</v>
      </c>
      <c r="I53" s="4" t="s">
        <v>2</v>
      </c>
      <c r="J53" s="50">
        <f>F53/H53</f>
        <v>3.9283710065919313</v>
      </c>
      <c r="K53"/>
      <c r="L53"/>
    </row>
    <row r="54" spans="2:12" ht="12.75">
      <c r="B54"/>
      <c r="C54"/>
      <c r="D54"/>
      <c r="E54"/>
      <c r="F54" s="2"/>
      <c r="G54" s="2"/>
      <c r="H54" s="26"/>
      <c r="I54" s="2"/>
      <c r="J54" s="46"/>
      <c r="K54"/>
      <c r="L54"/>
    </row>
    <row r="55" spans="1:12" ht="15">
      <c r="A55" s="54" t="s">
        <v>35</v>
      </c>
      <c r="B55" s="54"/>
      <c r="C55" s="54"/>
      <c r="D55" s="54"/>
      <c r="E55" s="54"/>
      <c r="F55" s="54"/>
      <c r="G55" s="54"/>
      <c r="H55" s="54"/>
      <c r="I55" s="54"/>
      <c r="J55" s="49">
        <f>J53</f>
        <v>3.9283710065919313</v>
      </c>
      <c r="K55" s="45" t="s">
        <v>34</v>
      </c>
      <c r="L55"/>
    </row>
  </sheetData>
  <mergeCells count="21">
    <mergeCell ref="G13:I13"/>
    <mergeCell ref="G8:K8"/>
    <mergeCell ref="A31:K31"/>
    <mergeCell ref="A15:D15"/>
    <mergeCell ref="A3:K3"/>
    <mergeCell ref="A1:K1"/>
    <mergeCell ref="A5:K5"/>
    <mergeCell ref="G9:I9"/>
    <mergeCell ref="G10:I10"/>
    <mergeCell ref="G11:I11"/>
    <mergeCell ref="G12:I12"/>
    <mergeCell ref="A55:I55"/>
    <mergeCell ref="G7:K7"/>
    <mergeCell ref="A40:K40"/>
    <mergeCell ref="A45:K45"/>
    <mergeCell ref="A50:K50"/>
    <mergeCell ref="A16:K16"/>
    <mergeCell ref="A7:E7"/>
    <mergeCell ref="A36:K36"/>
    <mergeCell ref="A21:K21"/>
    <mergeCell ref="A26:K2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OLP</cp:lastModifiedBy>
  <cp:lastPrinted>2008-10-24T08:02:01Z</cp:lastPrinted>
  <dcterms:created xsi:type="dcterms:W3CDTF">1996-10-08T23:32:33Z</dcterms:created>
  <dcterms:modified xsi:type="dcterms:W3CDTF">2010-02-21T12:10:55Z</dcterms:modified>
  <cp:category/>
  <cp:version/>
  <cp:contentType/>
  <cp:contentStatus/>
</cp:coreProperties>
</file>